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1890" windowWidth="15750" windowHeight="12435" activeTab="0"/>
  </bookViews>
  <sheets>
    <sheet name="Sheet1" sheetId="1" r:id="rId1"/>
  </sheets>
  <definedNames>
    <definedName name="_xlnm.Print_Area" localSheetId="0">'Sheet1'!$A$1:$U$55</definedName>
  </definedNames>
  <calcPr fullCalcOnLoad="1"/>
</workbook>
</file>

<file path=xl/sharedStrings.xml><?xml version="1.0" encoding="utf-8"?>
<sst xmlns="http://schemas.openxmlformats.org/spreadsheetml/2006/main" count="126" uniqueCount="68">
  <si>
    <t xml:space="preserve">Table 3--World raw sugar price, monthly, quarterly, and by calendar and fiscal year 1/ </t>
  </si>
  <si>
    <t>Year</t>
  </si>
  <si>
    <t xml:space="preserve">Jan. </t>
  </si>
  <si>
    <t xml:space="preserve">Feb. </t>
  </si>
  <si>
    <t xml:space="preserve">Mar. </t>
  </si>
  <si>
    <t xml:space="preserve">Apr. </t>
  </si>
  <si>
    <t xml:space="preserve">May </t>
  </si>
  <si>
    <t xml:space="preserve">June </t>
  </si>
  <si>
    <t xml:space="preserve">July </t>
  </si>
  <si>
    <t xml:space="preserve">Aug. </t>
  </si>
  <si>
    <t xml:space="preserve">Sep. </t>
  </si>
  <si>
    <t xml:space="preserve">Oct. </t>
  </si>
  <si>
    <t xml:space="preserve">Nov. </t>
  </si>
  <si>
    <t xml:space="preserve">Dec. </t>
  </si>
  <si>
    <t>:</t>
  </si>
  <si>
    <t xml:space="preserve">1st Q. </t>
  </si>
  <si>
    <t xml:space="preserve">2nd Q. </t>
  </si>
  <si>
    <t xml:space="preserve">3rd Q. </t>
  </si>
  <si>
    <t xml:space="preserve">4th Q. </t>
  </si>
  <si>
    <t xml:space="preserve">Calendar </t>
  </si>
  <si>
    <t xml:space="preserve">Fiscal </t>
  </si>
  <si>
    <t>Cents per pound</t>
  </si>
  <si>
    <t>1985</t>
  </si>
  <si>
    <t xml:space="preserve"> :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</si>
  <si>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</si>
  <si>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</si>
  <si>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</si>
  <si>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</si>
  <si>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</si>
  <si>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</si>
  <si>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</si>
  <si>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</si>
  <si>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</si>
  <si>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</si>
  <si>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</si>
  <si>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</si>
  <si>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</si>
  <si>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</si>
  <si>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</si>
  <si>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</si>
  <si>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</si>
  <si>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</si>
  <si>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</si>
  <si>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</si>
  <si>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</si>
  <si>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</si>
  <si>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</si>
  <si>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</si>
  <si>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</si>
  <si>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</si>
  <si>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</si>
  <si>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</si>
  <si>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</si>
  <si>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</si>
  <si>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</si>
  <si>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</si>
  <si>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</si>
  <si>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</si>
  <si>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</si>
  <si>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</si>
  <si>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</si>
  <si>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</si>
  <si>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</si>
  <si>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</si>
  <si>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 xml:space="preserve"> </t>
  </si>
  <si>
    <t>Source:  New York Board of Trade (www.nybot.com)</t>
  </si>
  <si>
    <t>1/ Contract No. 11-f.o.b. stowed Caribbean port, including Brazil, bulk spot price, plus freight to Far East.</t>
  </si>
  <si>
    <t>Last updated: 6/2/2008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</si>
</sst>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__)"/>
  </numFmts>
  <fonts count="7">
    <font>
      <sz val="10"/>
      <name val="Arial"/>
      <family val="0"/>
    </font>
    <font>
      <sz val="8"/>
      <color indexed="8"/>
      <name val="Helvetica"/>
      <family val="0"/>
    </font>
    <font>
      <sz val="7"/>
      <name val="Helvetica"/>
      <family val="2"/>
    </font>
    <font>
      <sz val="7"/>
      <color indexed="8"/>
      <name val="Helvetica"/>
      <family val="2"/>
    </font>
    <font>
      <sz val="7"/>
      <name val="Arial"/>
      <family val="2"/>
    </font>
    <font>
      <sz val="9"/>
      <color indexed="8"/>
      <name val="Helvetica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5" fillId="0" borderId="1" xfId="0" applyNumberFormat="1" applyFont="1" applyBorder="1" applyAlignment="1" quotePrefix="1">
      <alignment horizontal="left"/>
    </xf>
    <xf numFmtId="0" fontId="5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 quotePrefix="1">
      <alignment horizontal="left"/>
    </xf>
    <xf numFmtId="0" fontId="6" fillId="0" borderId="0" xfId="0" applyFont="1" applyBorder="1" applyAlignment="1">
      <alignment/>
    </xf>
    <xf numFmtId="0" fontId="5" fillId="0" borderId="2" xfId="0" applyNumberFormat="1" applyFont="1" applyBorder="1" applyAlignment="1" quotePrefix="1">
      <alignment horizontal="left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4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4" max="14" width="3.28125" style="0" customWidth="1"/>
    <col min="19" max="19" width="4.421875" style="0" customWidth="1"/>
  </cols>
  <sheetData>
    <row r="1" spans="1:21" s="6" customFormat="1" ht="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12">
      <c r="A2" s="5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5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14</v>
      </c>
      <c r="T2" s="7" t="s">
        <v>19</v>
      </c>
      <c r="U2" s="7" t="s">
        <v>20</v>
      </c>
    </row>
    <row r="3" spans="2:21" s="6" customFormat="1" ht="12">
      <c r="B3" s="8" t="s">
        <v>21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6" customFormat="1" ht="12">
      <c r="A4" s="9" t="s">
        <v>39</v>
      </c>
      <c r="B4" s="10">
        <v>2.97</v>
      </c>
      <c r="C4" s="10">
        <v>3.02</v>
      </c>
      <c r="D4" s="10">
        <v>3.05</v>
      </c>
      <c r="E4" s="10">
        <v>3.04</v>
      </c>
      <c r="F4" s="10">
        <v>3.05</v>
      </c>
      <c r="G4" s="10">
        <v>2.97</v>
      </c>
      <c r="H4" s="10">
        <v>3.26</v>
      </c>
      <c r="I4" s="10">
        <v>3.31</v>
      </c>
      <c r="J4" s="10">
        <v>3.25</v>
      </c>
      <c r="K4" s="10">
        <v>3.25</v>
      </c>
      <c r="L4" s="10">
        <v>3.25</v>
      </c>
      <c r="M4" s="10">
        <v>3.25</v>
      </c>
      <c r="N4" s="10"/>
      <c r="O4" s="10">
        <f aca="true" t="shared" si="0" ref="O4:O28">AVERAGE(B4:D4)</f>
        <v>3.013333333333333</v>
      </c>
      <c r="P4" s="10">
        <f aca="true" t="shared" si="1" ref="P4:P28">AVERAGE(E4:G4)</f>
        <v>3.02</v>
      </c>
      <c r="Q4" s="10">
        <f aca="true" t="shared" si="2" ref="Q4:Q28">AVERAGE(H4:J4)</f>
        <v>3.2733333333333334</v>
      </c>
      <c r="R4" s="10">
        <f aca="true" t="shared" si="3" ref="R4:R28">AVERAGE(K4:M4)</f>
        <v>3.25</v>
      </c>
      <c r="S4" s="10" t="s">
        <v>23</v>
      </c>
      <c r="T4" s="10">
        <f aca="true" t="shared" si="4" ref="T4:T28">AVERAGE(B4:M4)</f>
        <v>3.1391666666666667</v>
      </c>
      <c r="U4" s="10">
        <v>3.08</v>
      </c>
    </row>
    <row r="5" spans="1:21" s="6" customFormat="1" ht="12">
      <c r="A5" s="9" t="s">
        <v>40</v>
      </c>
      <c r="B5" s="10">
        <v>3.03</v>
      </c>
      <c r="C5" s="10">
        <v>2.97</v>
      </c>
      <c r="D5" s="10">
        <v>2.97</v>
      </c>
      <c r="E5" s="10">
        <v>3.14</v>
      </c>
      <c r="F5" s="10">
        <v>3.35</v>
      </c>
      <c r="G5" s="10">
        <v>3.2</v>
      </c>
      <c r="H5" s="10">
        <v>3.05</v>
      </c>
      <c r="I5" s="10">
        <v>2.8</v>
      </c>
      <c r="J5" s="10">
        <v>2.69</v>
      </c>
      <c r="K5" s="10">
        <v>2.73</v>
      </c>
      <c r="L5" s="10">
        <v>2.53</v>
      </c>
      <c r="M5" s="10">
        <v>2.46</v>
      </c>
      <c r="N5" s="10"/>
      <c r="O5" s="10">
        <f t="shared" si="0"/>
        <v>2.99</v>
      </c>
      <c r="P5" s="10">
        <f t="shared" si="1"/>
        <v>3.2300000000000004</v>
      </c>
      <c r="Q5" s="10">
        <f t="shared" si="2"/>
        <v>2.8466666666666662</v>
      </c>
      <c r="R5" s="10">
        <f t="shared" si="3"/>
        <v>2.5733333333333333</v>
      </c>
      <c r="S5" s="10" t="s">
        <v>23</v>
      </c>
      <c r="T5" s="10">
        <f t="shared" si="4"/>
        <v>2.91</v>
      </c>
      <c r="U5" s="10">
        <f aca="true" t="shared" si="5" ref="U5:U28">(+O5+P5+Q5+R4)/4</f>
        <v>3.0791666666666666</v>
      </c>
    </row>
    <row r="6" spans="1:21" s="6" customFormat="1" ht="12">
      <c r="A6" s="9" t="s">
        <v>41</v>
      </c>
      <c r="B6" s="10">
        <v>2.3</v>
      </c>
      <c r="C6" s="10">
        <v>2.36</v>
      </c>
      <c r="D6" s="10">
        <v>2.65</v>
      </c>
      <c r="E6" s="10">
        <v>2.69</v>
      </c>
      <c r="F6" s="10">
        <v>2.6</v>
      </c>
      <c r="G6" s="10">
        <v>2.63</v>
      </c>
      <c r="H6" s="10">
        <v>2.92</v>
      </c>
      <c r="I6" s="10">
        <v>3.24</v>
      </c>
      <c r="J6" s="10">
        <v>3.18</v>
      </c>
      <c r="K6" s="10">
        <v>3.28</v>
      </c>
      <c r="L6" s="10">
        <v>3.65</v>
      </c>
      <c r="M6" s="10">
        <v>4.29</v>
      </c>
      <c r="N6" s="10"/>
      <c r="O6" s="10">
        <f t="shared" si="0"/>
        <v>2.436666666666667</v>
      </c>
      <c r="P6" s="10">
        <f t="shared" si="1"/>
        <v>2.64</v>
      </c>
      <c r="Q6" s="10">
        <f t="shared" si="2"/>
        <v>3.1133333333333333</v>
      </c>
      <c r="R6" s="10">
        <f t="shared" si="3"/>
        <v>3.7399999999999998</v>
      </c>
      <c r="S6" s="10" t="s">
        <v>23</v>
      </c>
      <c r="T6" s="10">
        <f t="shared" si="4"/>
        <v>2.9825</v>
      </c>
      <c r="U6" s="10">
        <f t="shared" si="5"/>
        <v>2.690833333333334</v>
      </c>
    </row>
    <row r="7" spans="1:21" s="6" customFormat="1" ht="12">
      <c r="A7" s="9" t="s">
        <v>42</v>
      </c>
      <c r="B7" s="10">
        <v>5.41</v>
      </c>
      <c r="C7" s="10">
        <v>6.06</v>
      </c>
      <c r="D7" s="10">
        <v>6.62</v>
      </c>
      <c r="E7" s="10">
        <v>7.65</v>
      </c>
      <c r="F7" s="10">
        <v>10.36</v>
      </c>
      <c r="G7" s="10">
        <v>9.92</v>
      </c>
      <c r="H7" s="10">
        <v>9.05</v>
      </c>
      <c r="I7" s="10">
        <v>6.63</v>
      </c>
      <c r="J7" s="10">
        <v>7.63</v>
      </c>
      <c r="K7" s="10">
        <v>10.67</v>
      </c>
      <c r="L7" s="10">
        <v>11.63</v>
      </c>
      <c r="M7" s="10">
        <v>10.36</v>
      </c>
      <c r="N7" s="10"/>
      <c r="O7" s="10">
        <f t="shared" si="0"/>
        <v>6.03</v>
      </c>
      <c r="P7" s="10">
        <f t="shared" si="1"/>
        <v>9.31</v>
      </c>
      <c r="Q7" s="10">
        <f t="shared" si="2"/>
        <v>7.77</v>
      </c>
      <c r="R7" s="10">
        <f t="shared" si="3"/>
        <v>10.886666666666665</v>
      </c>
      <c r="S7" s="10" t="s">
        <v>23</v>
      </c>
      <c r="T7" s="10">
        <f t="shared" si="4"/>
        <v>8.499166666666667</v>
      </c>
      <c r="U7" s="10">
        <f t="shared" si="5"/>
        <v>6.7124999999999995</v>
      </c>
    </row>
    <row r="8" spans="1:21" s="6" customFormat="1" ht="12">
      <c r="A8" s="9" t="s">
        <v>43</v>
      </c>
      <c r="B8" s="10">
        <v>10.64</v>
      </c>
      <c r="C8" s="10">
        <v>9.11</v>
      </c>
      <c r="D8" s="10">
        <v>7.43</v>
      </c>
      <c r="E8" s="10">
        <v>8.05</v>
      </c>
      <c r="F8" s="10">
        <v>7.12</v>
      </c>
      <c r="G8" s="10">
        <v>5.33</v>
      </c>
      <c r="H8" s="10">
        <v>4.8</v>
      </c>
      <c r="I8" s="10">
        <v>4.37</v>
      </c>
      <c r="J8" s="10">
        <v>3.71</v>
      </c>
      <c r="K8" s="10">
        <v>3.7</v>
      </c>
      <c r="L8" s="10">
        <v>3.4</v>
      </c>
      <c r="M8" s="10">
        <v>2.76</v>
      </c>
      <c r="N8" s="10"/>
      <c r="O8" s="10">
        <f t="shared" si="0"/>
        <v>9.06</v>
      </c>
      <c r="P8" s="10">
        <f t="shared" si="1"/>
        <v>6.833333333333333</v>
      </c>
      <c r="Q8" s="10">
        <f t="shared" si="2"/>
        <v>4.293333333333333</v>
      </c>
      <c r="R8" s="10">
        <f t="shared" si="3"/>
        <v>3.2866666666666666</v>
      </c>
      <c r="S8" s="10" t="s">
        <v>23</v>
      </c>
      <c r="T8" s="10">
        <f t="shared" si="4"/>
        <v>5.868333333333333</v>
      </c>
      <c r="U8" s="10">
        <f t="shared" si="5"/>
        <v>7.768333333333333</v>
      </c>
    </row>
    <row r="9" spans="1:21" s="6" customFormat="1" ht="12">
      <c r="A9" s="9" t="s">
        <v>44</v>
      </c>
      <c r="B9" s="10">
        <v>2.41</v>
      </c>
      <c r="C9" s="10">
        <v>2.25</v>
      </c>
      <c r="D9" s="10">
        <v>2.63</v>
      </c>
      <c r="E9" s="10">
        <v>2.4</v>
      </c>
      <c r="F9" s="10">
        <v>2.35</v>
      </c>
      <c r="G9" s="10">
        <v>1.96</v>
      </c>
      <c r="H9" s="10">
        <v>1.94</v>
      </c>
      <c r="I9" s="10">
        <v>1.79</v>
      </c>
      <c r="J9" s="10">
        <v>1.85</v>
      </c>
      <c r="K9" s="10">
        <v>2.03</v>
      </c>
      <c r="L9" s="10">
        <v>1.81</v>
      </c>
      <c r="M9" s="10">
        <v>1.96</v>
      </c>
      <c r="N9" s="10"/>
      <c r="O9" s="10">
        <f t="shared" si="0"/>
        <v>2.43</v>
      </c>
      <c r="P9" s="10">
        <f t="shared" si="1"/>
        <v>2.236666666666667</v>
      </c>
      <c r="Q9" s="10">
        <f t="shared" si="2"/>
        <v>1.86</v>
      </c>
      <c r="R9" s="10">
        <f t="shared" si="3"/>
        <v>1.9333333333333333</v>
      </c>
      <c r="S9" s="10" t="s">
        <v>23</v>
      </c>
      <c r="T9" s="10">
        <f t="shared" si="4"/>
        <v>2.115</v>
      </c>
      <c r="U9" s="10">
        <f t="shared" si="5"/>
        <v>2.4533333333333336</v>
      </c>
    </row>
    <row r="10" spans="1:21" s="6" customFormat="1" ht="12">
      <c r="A10" s="9" t="s">
        <v>45</v>
      </c>
      <c r="B10" s="10">
        <v>2.47</v>
      </c>
      <c r="C10" s="10">
        <v>2.25</v>
      </c>
      <c r="D10" s="10">
        <v>2.17</v>
      </c>
      <c r="E10" s="10">
        <v>2.09</v>
      </c>
      <c r="F10" s="10">
        <v>2.09</v>
      </c>
      <c r="G10" s="10">
        <v>1.72</v>
      </c>
      <c r="H10" s="10">
        <v>1.78</v>
      </c>
      <c r="I10" s="10">
        <v>1.69</v>
      </c>
      <c r="J10" s="10">
        <v>1.55</v>
      </c>
      <c r="K10" s="10">
        <v>1.59</v>
      </c>
      <c r="L10" s="10">
        <v>1.47</v>
      </c>
      <c r="M10" s="10">
        <v>1.41</v>
      </c>
      <c r="N10" s="10"/>
      <c r="O10" s="10">
        <f t="shared" si="0"/>
        <v>2.296666666666667</v>
      </c>
      <c r="P10" s="10">
        <f t="shared" si="1"/>
        <v>1.9666666666666666</v>
      </c>
      <c r="Q10" s="10">
        <f t="shared" si="2"/>
        <v>1.6733333333333331</v>
      </c>
      <c r="R10" s="10">
        <f t="shared" si="3"/>
        <v>1.49</v>
      </c>
      <c r="S10" s="10" t="s">
        <v>23</v>
      </c>
      <c r="T10" s="10">
        <f t="shared" si="4"/>
        <v>1.8566666666666667</v>
      </c>
      <c r="U10" s="10">
        <f t="shared" si="5"/>
        <v>1.9675</v>
      </c>
    </row>
    <row r="11" spans="1:21" s="6" customFormat="1" ht="12">
      <c r="A11" s="9" t="s">
        <v>46</v>
      </c>
      <c r="B11" s="10">
        <v>1.35</v>
      </c>
      <c r="C11" s="10">
        <v>1.71</v>
      </c>
      <c r="D11" s="10">
        <v>1.61</v>
      </c>
      <c r="E11" s="10">
        <v>2.1</v>
      </c>
      <c r="F11" s="10">
        <v>2.59</v>
      </c>
      <c r="G11" s="10">
        <v>2.52</v>
      </c>
      <c r="H11" s="10">
        <v>1.9</v>
      </c>
      <c r="I11" s="10">
        <v>1.68</v>
      </c>
      <c r="J11" s="10">
        <v>1.8</v>
      </c>
      <c r="K11" s="10">
        <v>2.15</v>
      </c>
      <c r="L11" s="10">
        <v>2.32</v>
      </c>
      <c r="M11" s="10">
        <v>2.17</v>
      </c>
      <c r="N11" s="10"/>
      <c r="O11" s="10">
        <f t="shared" si="0"/>
        <v>1.5566666666666666</v>
      </c>
      <c r="P11" s="10">
        <f t="shared" si="1"/>
        <v>2.403333333333333</v>
      </c>
      <c r="Q11" s="10">
        <f t="shared" si="2"/>
        <v>1.7933333333333332</v>
      </c>
      <c r="R11" s="10">
        <f t="shared" si="3"/>
        <v>2.2133333333333334</v>
      </c>
      <c r="S11" s="10" t="s">
        <v>23</v>
      </c>
      <c r="T11" s="10">
        <f t="shared" si="4"/>
        <v>1.9916666666666665</v>
      </c>
      <c r="U11" s="10">
        <f t="shared" si="5"/>
        <v>1.8108333333333333</v>
      </c>
    </row>
    <row r="12" spans="1:21" s="6" customFormat="1" ht="12">
      <c r="A12" s="9" t="s">
        <v>47</v>
      </c>
      <c r="B12" s="10">
        <v>2.2</v>
      </c>
      <c r="C12" s="10">
        <v>2.17</v>
      </c>
      <c r="D12" s="10">
        <v>1.93</v>
      </c>
      <c r="E12" s="10">
        <v>1.84</v>
      </c>
      <c r="F12" s="10">
        <v>1.98</v>
      </c>
      <c r="G12" s="10">
        <v>1.78</v>
      </c>
      <c r="H12" s="10">
        <v>1.71</v>
      </c>
      <c r="I12" s="10">
        <v>1.66</v>
      </c>
      <c r="J12" s="10">
        <v>1.45</v>
      </c>
      <c r="K12" s="10">
        <v>1.9</v>
      </c>
      <c r="L12" s="10">
        <v>2.39</v>
      </c>
      <c r="M12" s="10">
        <v>2.77</v>
      </c>
      <c r="N12" s="10"/>
      <c r="O12" s="10">
        <f t="shared" si="0"/>
        <v>2.1</v>
      </c>
      <c r="P12" s="10">
        <f t="shared" si="1"/>
        <v>1.866666666666667</v>
      </c>
      <c r="Q12" s="10">
        <f t="shared" si="2"/>
        <v>1.6066666666666667</v>
      </c>
      <c r="R12" s="10">
        <f t="shared" si="3"/>
        <v>2.3533333333333335</v>
      </c>
      <c r="S12" s="10" t="s">
        <v>23</v>
      </c>
      <c r="T12" s="10">
        <f t="shared" si="4"/>
        <v>1.9816666666666665</v>
      </c>
      <c r="U12" s="10">
        <f t="shared" si="5"/>
        <v>1.9466666666666668</v>
      </c>
    </row>
    <row r="13" spans="1:21" s="6" customFormat="1" ht="12">
      <c r="A13" s="9" t="s">
        <v>48</v>
      </c>
      <c r="B13" s="10">
        <v>2.95</v>
      </c>
      <c r="C13" s="10">
        <v>3.23</v>
      </c>
      <c r="D13" s="10">
        <v>3.7</v>
      </c>
      <c r="E13" s="10">
        <v>3.76</v>
      </c>
      <c r="F13" s="10">
        <v>3.78</v>
      </c>
      <c r="G13" s="10">
        <v>3.95</v>
      </c>
      <c r="H13" s="10">
        <v>3.72</v>
      </c>
      <c r="I13" s="10">
        <v>3.18</v>
      </c>
      <c r="J13" s="10">
        <v>3.1</v>
      </c>
      <c r="K13" s="10">
        <v>3.12</v>
      </c>
      <c r="L13" s="10">
        <v>3.08</v>
      </c>
      <c r="M13" s="10">
        <v>2.86</v>
      </c>
      <c r="N13" s="10"/>
      <c r="O13" s="10">
        <f t="shared" si="0"/>
        <v>3.293333333333333</v>
      </c>
      <c r="P13" s="10">
        <f t="shared" si="1"/>
        <v>3.8299999999999996</v>
      </c>
      <c r="Q13" s="10">
        <f t="shared" si="2"/>
        <v>3.3333333333333335</v>
      </c>
      <c r="R13" s="10">
        <f t="shared" si="3"/>
        <v>3.02</v>
      </c>
      <c r="S13" s="10" t="s">
        <v>23</v>
      </c>
      <c r="T13" s="10">
        <f t="shared" si="4"/>
        <v>3.369166666666666</v>
      </c>
      <c r="U13" s="10">
        <f t="shared" si="5"/>
        <v>3.2025</v>
      </c>
    </row>
    <row r="14" spans="1:21" s="6" customFormat="1" ht="12">
      <c r="A14" s="9" t="s">
        <v>49</v>
      </c>
      <c r="B14" s="10">
        <v>3.12</v>
      </c>
      <c r="C14" s="10">
        <v>3.23</v>
      </c>
      <c r="D14" s="10">
        <v>3.44</v>
      </c>
      <c r="E14" s="10">
        <v>3.61</v>
      </c>
      <c r="F14" s="10">
        <v>3.75</v>
      </c>
      <c r="G14" s="10">
        <v>3.82</v>
      </c>
      <c r="H14" s="10">
        <v>3.86</v>
      </c>
      <c r="I14" s="10">
        <v>3.89</v>
      </c>
      <c r="J14" s="10">
        <v>3.93</v>
      </c>
      <c r="K14" s="10">
        <v>3.99</v>
      </c>
      <c r="L14" s="10">
        <v>4.18</v>
      </c>
      <c r="M14" s="10">
        <v>4.16</v>
      </c>
      <c r="N14" s="10"/>
      <c r="O14" s="10">
        <f t="shared" si="0"/>
        <v>3.263333333333333</v>
      </c>
      <c r="P14" s="10">
        <f t="shared" si="1"/>
        <v>3.7266666666666666</v>
      </c>
      <c r="Q14" s="10">
        <f t="shared" si="2"/>
        <v>3.893333333333333</v>
      </c>
      <c r="R14" s="10">
        <f t="shared" si="3"/>
        <v>4.11</v>
      </c>
      <c r="S14" s="10" t="s">
        <v>23</v>
      </c>
      <c r="T14" s="10">
        <f t="shared" si="4"/>
        <v>3.7483333333333335</v>
      </c>
      <c r="U14" s="10">
        <f t="shared" si="5"/>
        <v>3.475833333333333</v>
      </c>
    </row>
    <row r="15" spans="1:21" s="6" customFormat="1" ht="12">
      <c r="A15" s="9" t="s">
        <v>50</v>
      </c>
      <c r="B15" s="10">
        <v>4.73</v>
      </c>
      <c r="C15" s="10">
        <v>4.83</v>
      </c>
      <c r="D15" s="10">
        <v>4.71</v>
      </c>
      <c r="E15" s="10">
        <v>4.61</v>
      </c>
      <c r="F15" s="10">
        <v>4.35</v>
      </c>
      <c r="G15" s="10">
        <v>4.14</v>
      </c>
      <c r="H15" s="10">
        <v>4.2</v>
      </c>
      <c r="I15" s="10">
        <v>4.37</v>
      </c>
      <c r="J15" s="10">
        <v>3.99</v>
      </c>
      <c r="K15" s="10">
        <v>4.18</v>
      </c>
      <c r="L15" s="10">
        <v>4.2</v>
      </c>
      <c r="M15" s="10">
        <v>5.95</v>
      </c>
      <c r="N15" s="10"/>
      <c r="O15" s="10">
        <f t="shared" si="0"/>
        <v>4.756666666666667</v>
      </c>
      <c r="P15" s="10">
        <f t="shared" si="1"/>
        <v>4.366666666666667</v>
      </c>
      <c r="Q15" s="10">
        <f t="shared" si="2"/>
        <v>4.1866666666666665</v>
      </c>
      <c r="R15" s="10">
        <f t="shared" si="3"/>
        <v>4.776666666666666</v>
      </c>
      <c r="S15" s="10" t="s">
        <v>23</v>
      </c>
      <c r="T15" s="10">
        <f t="shared" si="4"/>
        <v>4.521666666666667</v>
      </c>
      <c r="U15" s="10">
        <f t="shared" si="5"/>
        <v>4.355</v>
      </c>
    </row>
    <row r="16" spans="1:21" s="6" customFormat="1" ht="12">
      <c r="A16" s="9" t="s">
        <v>51</v>
      </c>
      <c r="B16" s="10">
        <v>8.25</v>
      </c>
      <c r="C16" s="10">
        <v>8.62</v>
      </c>
      <c r="D16" s="10">
        <v>8.73</v>
      </c>
      <c r="E16" s="10">
        <v>7.29</v>
      </c>
      <c r="F16" s="10">
        <v>7.01</v>
      </c>
      <c r="G16" s="10">
        <v>6.58</v>
      </c>
      <c r="H16" s="10">
        <v>5.58</v>
      </c>
      <c r="I16" s="10">
        <v>6.28</v>
      </c>
      <c r="J16" s="10">
        <v>7.04</v>
      </c>
      <c r="K16" s="10">
        <v>7.42</v>
      </c>
      <c r="L16" s="10">
        <v>7.25</v>
      </c>
      <c r="M16" s="10">
        <v>9.08</v>
      </c>
      <c r="N16" s="10"/>
      <c r="O16" s="10">
        <f t="shared" si="0"/>
        <v>8.533333333333333</v>
      </c>
      <c r="P16" s="10">
        <f t="shared" si="1"/>
        <v>6.960000000000001</v>
      </c>
      <c r="Q16" s="10">
        <f t="shared" si="2"/>
        <v>6.3</v>
      </c>
      <c r="R16" s="10">
        <f t="shared" si="3"/>
        <v>7.916666666666667</v>
      </c>
      <c r="S16" s="10" t="s">
        <v>23</v>
      </c>
      <c r="T16" s="10">
        <f t="shared" si="4"/>
        <v>7.427499999999999</v>
      </c>
      <c r="U16" s="10">
        <f t="shared" si="5"/>
        <v>6.6425</v>
      </c>
    </row>
    <row r="17" spans="1:21" s="6" customFormat="1" ht="12">
      <c r="A17" s="9" t="s">
        <v>52</v>
      </c>
      <c r="B17" s="10">
        <v>9.4</v>
      </c>
      <c r="C17" s="10">
        <v>9.06</v>
      </c>
      <c r="D17" s="10">
        <v>8.89</v>
      </c>
      <c r="E17" s="10">
        <v>9.06</v>
      </c>
      <c r="F17" s="10">
        <v>9.67</v>
      </c>
      <c r="G17" s="10">
        <v>9.77</v>
      </c>
      <c r="H17" s="10">
        <v>9.81</v>
      </c>
      <c r="I17" s="10">
        <v>9.09</v>
      </c>
      <c r="J17" s="10">
        <v>9.01</v>
      </c>
      <c r="K17" s="10">
        <v>9.56</v>
      </c>
      <c r="L17" s="10">
        <v>10.14</v>
      </c>
      <c r="M17" s="10">
        <v>11.83</v>
      </c>
      <c r="N17" s="10"/>
      <c r="O17" s="10">
        <f t="shared" si="0"/>
        <v>9.116666666666667</v>
      </c>
      <c r="P17" s="10">
        <f t="shared" si="1"/>
        <v>9.5</v>
      </c>
      <c r="Q17" s="10">
        <f t="shared" si="2"/>
        <v>9.303333333333333</v>
      </c>
      <c r="R17" s="10">
        <f t="shared" si="3"/>
        <v>10.51</v>
      </c>
      <c r="S17" s="10" t="s">
        <v>23</v>
      </c>
      <c r="T17" s="10">
        <f t="shared" si="4"/>
        <v>9.607500000000002</v>
      </c>
      <c r="U17" s="10">
        <f t="shared" si="5"/>
        <v>8.959166666666667</v>
      </c>
    </row>
    <row r="18" spans="1:21" s="6" customFormat="1" ht="12">
      <c r="A18" s="9" t="s">
        <v>53</v>
      </c>
      <c r="B18" s="10">
        <v>15.32</v>
      </c>
      <c r="C18" s="10">
        <v>21.28</v>
      </c>
      <c r="D18" s="10">
        <v>21.27</v>
      </c>
      <c r="E18" s="10">
        <v>21.77</v>
      </c>
      <c r="F18" s="10">
        <v>23.65</v>
      </c>
      <c r="G18" s="10">
        <v>23.67</v>
      </c>
      <c r="H18" s="10">
        <v>25.4</v>
      </c>
      <c r="I18" s="10">
        <v>31.45</v>
      </c>
      <c r="J18" s="10">
        <v>34.35</v>
      </c>
      <c r="K18" s="10">
        <v>39.63</v>
      </c>
      <c r="L18" s="10">
        <v>57.17</v>
      </c>
      <c r="M18" s="10">
        <v>44.97</v>
      </c>
      <c r="N18" s="10"/>
      <c r="O18" s="10">
        <f t="shared" si="0"/>
        <v>19.290000000000003</v>
      </c>
      <c r="P18" s="10">
        <f t="shared" si="1"/>
        <v>23.03</v>
      </c>
      <c r="Q18" s="10">
        <f t="shared" si="2"/>
        <v>30.399999999999995</v>
      </c>
      <c r="R18" s="10">
        <f t="shared" si="3"/>
        <v>47.25666666666667</v>
      </c>
      <c r="S18" s="10" t="s">
        <v>23</v>
      </c>
      <c r="T18" s="10">
        <f t="shared" si="4"/>
        <v>29.99416666666666</v>
      </c>
      <c r="U18" s="10">
        <f t="shared" si="5"/>
        <v>20.8075</v>
      </c>
    </row>
    <row r="19" spans="1:21" s="6" customFormat="1" ht="12">
      <c r="A19" s="9" t="s">
        <v>54</v>
      </c>
      <c r="B19" s="10">
        <v>38.32</v>
      </c>
      <c r="C19" s="10">
        <v>33.72</v>
      </c>
      <c r="D19" s="10">
        <v>26.5</v>
      </c>
      <c r="E19" s="10">
        <v>24.06</v>
      </c>
      <c r="F19" s="10">
        <v>17.38</v>
      </c>
      <c r="G19" s="10">
        <v>13.83</v>
      </c>
      <c r="H19" s="10">
        <v>17.06</v>
      </c>
      <c r="I19" s="10">
        <v>18.73</v>
      </c>
      <c r="J19" s="10">
        <v>15.45</v>
      </c>
      <c r="K19" s="10">
        <v>14.09</v>
      </c>
      <c r="L19" s="10">
        <v>13.4</v>
      </c>
      <c r="M19" s="10">
        <v>13.29</v>
      </c>
      <c r="N19" s="10"/>
      <c r="O19" s="10">
        <f t="shared" si="0"/>
        <v>32.846666666666664</v>
      </c>
      <c r="P19" s="10">
        <f t="shared" si="1"/>
        <v>18.423333333333332</v>
      </c>
      <c r="Q19" s="10">
        <f t="shared" si="2"/>
        <v>17.08</v>
      </c>
      <c r="R19" s="10">
        <f t="shared" si="3"/>
        <v>13.593333333333334</v>
      </c>
      <c r="S19" s="10" t="s">
        <v>23</v>
      </c>
      <c r="T19" s="10">
        <f t="shared" si="4"/>
        <v>20.485833333333332</v>
      </c>
      <c r="U19" s="10">
        <f t="shared" si="5"/>
        <v>28.901666666666664</v>
      </c>
    </row>
    <row r="20" spans="1:21" s="6" customFormat="1" ht="12">
      <c r="A20" s="9" t="s">
        <v>55</v>
      </c>
      <c r="B20" s="10">
        <v>14.04</v>
      </c>
      <c r="C20" s="10">
        <v>13.52</v>
      </c>
      <c r="D20" s="10">
        <v>14.92</v>
      </c>
      <c r="E20" s="10">
        <v>14.06</v>
      </c>
      <c r="F20" s="10">
        <v>14.58</v>
      </c>
      <c r="G20" s="10">
        <v>12.99</v>
      </c>
      <c r="H20" s="10">
        <v>13.21</v>
      </c>
      <c r="I20" s="10">
        <v>9.99</v>
      </c>
      <c r="J20" s="10">
        <v>8.16</v>
      </c>
      <c r="K20" s="10">
        <v>8.03</v>
      </c>
      <c r="L20" s="10">
        <v>7.91</v>
      </c>
      <c r="M20" s="10">
        <v>7.54</v>
      </c>
      <c r="N20" s="10"/>
      <c r="O20" s="10">
        <f t="shared" si="0"/>
        <v>14.159999999999998</v>
      </c>
      <c r="P20" s="10">
        <f t="shared" si="1"/>
        <v>13.876666666666667</v>
      </c>
      <c r="Q20" s="10">
        <f t="shared" si="2"/>
        <v>10.453333333333335</v>
      </c>
      <c r="R20" s="10">
        <f t="shared" si="3"/>
        <v>7.826666666666667</v>
      </c>
      <c r="S20" s="10" t="s">
        <v>23</v>
      </c>
      <c r="T20" s="10">
        <f t="shared" si="4"/>
        <v>11.579166666666666</v>
      </c>
      <c r="U20" s="10">
        <f t="shared" si="5"/>
        <v>13.020833333333334</v>
      </c>
    </row>
    <row r="21" spans="1:21" s="6" customFormat="1" ht="12">
      <c r="A21" s="9" t="s">
        <v>56</v>
      </c>
      <c r="B21" s="10">
        <v>8.37</v>
      </c>
      <c r="C21" s="10">
        <v>8.56</v>
      </c>
      <c r="D21" s="10">
        <v>8.98</v>
      </c>
      <c r="E21" s="10">
        <v>10.12</v>
      </c>
      <c r="F21" s="10">
        <v>8.94</v>
      </c>
      <c r="G21" s="10">
        <v>7.82</v>
      </c>
      <c r="H21" s="10">
        <v>7.38</v>
      </c>
      <c r="I21" s="10">
        <v>7.61</v>
      </c>
      <c r="J21" s="10">
        <v>7.3</v>
      </c>
      <c r="K21" s="10">
        <v>7.08</v>
      </c>
      <c r="L21" s="10">
        <v>7.07</v>
      </c>
      <c r="M21" s="10">
        <v>8.09</v>
      </c>
      <c r="N21" s="10"/>
      <c r="O21" s="10">
        <f t="shared" si="0"/>
        <v>8.636666666666667</v>
      </c>
      <c r="P21" s="10">
        <f t="shared" si="1"/>
        <v>8.959999999999999</v>
      </c>
      <c r="Q21" s="10">
        <f t="shared" si="2"/>
        <v>7.43</v>
      </c>
      <c r="R21" s="10">
        <f t="shared" si="3"/>
        <v>7.413333333333334</v>
      </c>
      <c r="S21" s="10" t="s">
        <v>23</v>
      </c>
      <c r="T21" s="10">
        <f t="shared" si="4"/>
        <v>8.11</v>
      </c>
      <c r="U21" s="10">
        <f t="shared" si="5"/>
        <v>8.213333333333333</v>
      </c>
    </row>
    <row r="22" spans="1:21" s="6" customFormat="1" ht="12">
      <c r="A22" s="9" t="s">
        <v>57</v>
      </c>
      <c r="B22" s="10">
        <v>8.77</v>
      </c>
      <c r="C22" s="10">
        <v>8.48</v>
      </c>
      <c r="D22" s="10">
        <v>7.74</v>
      </c>
      <c r="E22" s="10">
        <v>7.59</v>
      </c>
      <c r="F22" s="10">
        <v>7.33</v>
      </c>
      <c r="G22" s="10">
        <v>7.23</v>
      </c>
      <c r="H22" s="10">
        <v>6.43</v>
      </c>
      <c r="I22" s="10">
        <v>7.08</v>
      </c>
      <c r="J22" s="10">
        <v>8.17</v>
      </c>
      <c r="K22" s="10">
        <v>8.96</v>
      </c>
      <c r="L22" s="10">
        <v>8.01</v>
      </c>
      <c r="M22" s="10">
        <v>8</v>
      </c>
      <c r="N22" s="10"/>
      <c r="O22" s="10">
        <f t="shared" si="0"/>
        <v>8.33</v>
      </c>
      <c r="P22" s="10">
        <f t="shared" si="1"/>
        <v>7.383333333333333</v>
      </c>
      <c r="Q22" s="10">
        <f t="shared" si="2"/>
        <v>7.226666666666667</v>
      </c>
      <c r="R22" s="10">
        <f t="shared" si="3"/>
        <v>8.323333333333332</v>
      </c>
      <c r="S22" s="10" t="s">
        <v>23</v>
      </c>
      <c r="T22" s="10">
        <f t="shared" si="4"/>
        <v>7.815833333333334</v>
      </c>
      <c r="U22" s="10">
        <f t="shared" si="5"/>
        <v>7.588333333333333</v>
      </c>
    </row>
    <row r="23" spans="1:21" s="6" customFormat="1" ht="12">
      <c r="A23" s="9" t="s">
        <v>58</v>
      </c>
      <c r="B23" s="10">
        <v>7.57</v>
      </c>
      <c r="C23" s="10">
        <v>8.24</v>
      </c>
      <c r="D23" s="10">
        <v>8.47</v>
      </c>
      <c r="E23" s="10">
        <v>7.82</v>
      </c>
      <c r="F23" s="10">
        <v>7.86</v>
      </c>
      <c r="G23" s="10">
        <v>8.14</v>
      </c>
      <c r="H23" s="10">
        <v>8.52</v>
      </c>
      <c r="I23" s="10">
        <v>8.85</v>
      </c>
      <c r="J23" s="10">
        <v>9.91</v>
      </c>
      <c r="K23" s="10">
        <v>11.93</v>
      </c>
      <c r="L23" s="10">
        <v>13.69</v>
      </c>
      <c r="M23" s="10">
        <v>14.86</v>
      </c>
      <c r="N23" s="10"/>
      <c r="O23" s="10">
        <f t="shared" si="0"/>
        <v>8.093333333333334</v>
      </c>
      <c r="P23" s="10">
        <f t="shared" si="1"/>
        <v>7.94</v>
      </c>
      <c r="Q23" s="10">
        <f t="shared" si="2"/>
        <v>9.093333333333332</v>
      </c>
      <c r="R23" s="10">
        <f t="shared" si="3"/>
        <v>13.493333333333332</v>
      </c>
      <c r="S23" s="10" t="s">
        <v>23</v>
      </c>
      <c r="T23" s="10">
        <f t="shared" si="4"/>
        <v>9.655</v>
      </c>
      <c r="U23" s="10">
        <f t="shared" si="5"/>
        <v>8.362499999999999</v>
      </c>
    </row>
    <row r="24" spans="1:21" s="6" customFormat="1" ht="12">
      <c r="A24" s="9" t="s">
        <v>59</v>
      </c>
      <c r="B24" s="10">
        <v>17.23</v>
      </c>
      <c r="C24" s="10">
        <v>23.03</v>
      </c>
      <c r="D24" s="10">
        <v>20.12</v>
      </c>
      <c r="E24" s="10">
        <v>21.61</v>
      </c>
      <c r="F24" s="10">
        <v>31.33</v>
      </c>
      <c r="G24" s="10">
        <v>31.61</v>
      </c>
      <c r="H24" s="10">
        <v>28.12</v>
      </c>
      <c r="I24" s="10">
        <v>31.98</v>
      </c>
      <c r="J24" s="10">
        <v>35.12</v>
      </c>
      <c r="K24" s="10">
        <v>41.09</v>
      </c>
      <c r="L24" s="10">
        <v>37.94</v>
      </c>
      <c r="M24" s="10">
        <v>29</v>
      </c>
      <c r="N24" s="10"/>
      <c r="O24" s="10">
        <f t="shared" si="0"/>
        <v>20.12666666666667</v>
      </c>
      <c r="P24" s="10">
        <f t="shared" si="1"/>
        <v>28.183333333333334</v>
      </c>
      <c r="Q24" s="10">
        <f t="shared" si="2"/>
        <v>31.74</v>
      </c>
      <c r="R24" s="10">
        <f t="shared" si="3"/>
        <v>36.01</v>
      </c>
      <c r="S24" s="10" t="s">
        <v>23</v>
      </c>
      <c r="T24" s="10">
        <f t="shared" si="4"/>
        <v>29.015</v>
      </c>
      <c r="U24" s="10">
        <f t="shared" si="5"/>
        <v>23.38583333333333</v>
      </c>
    </row>
    <row r="25" spans="1:21" s="6" customFormat="1" ht="12">
      <c r="A25" s="9" t="s">
        <v>60</v>
      </c>
      <c r="B25" s="10">
        <v>28.04</v>
      </c>
      <c r="C25" s="10">
        <v>24.27</v>
      </c>
      <c r="D25" s="10">
        <v>21.77</v>
      </c>
      <c r="E25" s="10">
        <v>17.9</v>
      </c>
      <c r="F25" s="10">
        <v>15.08</v>
      </c>
      <c r="G25" s="10">
        <v>16.35</v>
      </c>
      <c r="H25" s="10">
        <v>16.32</v>
      </c>
      <c r="I25" s="10">
        <v>14.76</v>
      </c>
      <c r="J25" s="10">
        <v>11.66</v>
      </c>
      <c r="K25" s="10">
        <v>12.13</v>
      </c>
      <c r="L25" s="10">
        <v>11.96</v>
      </c>
      <c r="M25" s="10">
        <v>12.96</v>
      </c>
      <c r="N25" s="10"/>
      <c r="O25" s="10">
        <f t="shared" si="0"/>
        <v>24.69333333333333</v>
      </c>
      <c r="P25" s="10">
        <f t="shared" si="1"/>
        <v>16.44333333333333</v>
      </c>
      <c r="Q25" s="10">
        <f t="shared" si="2"/>
        <v>14.246666666666664</v>
      </c>
      <c r="R25" s="10">
        <f t="shared" si="3"/>
        <v>12.350000000000001</v>
      </c>
      <c r="S25" s="10" t="s">
        <v>23</v>
      </c>
      <c r="T25" s="10">
        <f t="shared" si="4"/>
        <v>16.933333333333334</v>
      </c>
      <c r="U25" s="10">
        <f t="shared" si="5"/>
        <v>22.84833333333333</v>
      </c>
    </row>
    <row r="26" spans="1:21" s="6" customFormat="1" ht="12">
      <c r="A26" s="9" t="s">
        <v>61</v>
      </c>
      <c r="B26" s="10">
        <v>12.99</v>
      </c>
      <c r="C26" s="10">
        <v>13.05</v>
      </c>
      <c r="D26" s="10">
        <v>11.24</v>
      </c>
      <c r="E26" s="10">
        <v>9.53</v>
      </c>
      <c r="F26" s="10">
        <v>8.12</v>
      </c>
      <c r="G26" s="10">
        <v>6.85</v>
      </c>
      <c r="H26" s="10">
        <v>7.83</v>
      </c>
      <c r="I26" s="10">
        <v>6.8</v>
      </c>
      <c r="J26" s="10">
        <v>5.9</v>
      </c>
      <c r="K26" s="10">
        <v>5.91</v>
      </c>
      <c r="L26" s="10">
        <v>6.5</v>
      </c>
      <c r="M26" s="10">
        <v>6.27</v>
      </c>
      <c r="N26" s="10"/>
      <c r="O26" s="10">
        <f t="shared" si="0"/>
        <v>12.426666666666668</v>
      </c>
      <c r="P26" s="10">
        <f t="shared" si="1"/>
        <v>8.166666666666666</v>
      </c>
      <c r="Q26" s="10">
        <f t="shared" si="2"/>
        <v>6.843333333333334</v>
      </c>
      <c r="R26" s="10">
        <f t="shared" si="3"/>
        <v>6.226666666666667</v>
      </c>
      <c r="S26" s="10" t="s">
        <v>23</v>
      </c>
      <c r="T26" s="10">
        <f t="shared" si="4"/>
        <v>8.415833333333333</v>
      </c>
      <c r="U26" s="10">
        <f t="shared" si="5"/>
        <v>9.946666666666667</v>
      </c>
    </row>
    <row r="27" spans="1:21" s="6" customFormat="1" ht="12">
      <c r="A27" s="9" t="s">
        <v>62</v>
      </c>
      <c r="B27" s="10">
        <v>5.98</v>
      </c>
      <c r="C27" s="10">
        <v>6.4</v>
      </c>
      <c r="D27" s="10">
        <v>6.18</v>
      </c>
      <c r="E27" s="10">
        <v>6.71</v>
      </c>
      <c r="F27" s="10">
        <v>9.27</v>
      </c>
      <c r="G27" s="10">
        <v>10.8</v>
      </c>
      <c r="H27" s="10">
        <v>10.53</v>
      </c>
      <c r="I27" s="10">
        <v>10.52</v>
      </c>
      <c r="J27" s="10">
        <v>9.46</v>
      </c>
      <c r="K27" s="10">
        <v>9.67</v>
      </c>
      <c r="L27" s="10">
        <v>8.52</v>
      </c>
      <c r="M27" s="10">
        <v>7.82</v>
      </c>
      <c r="N27" s="10"/>
      <c r="O27" s="10">
        <f t="shared" si="0"/>
        <v>6.186666666666667</v>
      </c>
      <c r="P27" s="10">
        <f t="shared" si="1"/>
        <v>8.926666666666668</v>
      </c>
      <c r="Q27" s="10">
        <f t="shared" si="2"/>
        <v>10.17</v>
      </c>
      <c r="R27" s="10">
        <f t="shared" si="3"/>
        <v>8.67</v>
      </c>
      <c r="S27" s="10" t="s">
        <v>23</v>
      </c>
      <c r="T27" s="10">
        <f t="shared" si="4"/>
        <v>8.488333333333332</v>
      </c>
      <c r="U27" s="10">
        <f t="shared" si="5"/>
        <v>7.8775</v>
      </c>
    </row>
    <row r="28" spans="1:21" s="6" customFormat="1" ht="12">
      <c r="A28" s="9" t="s">
        <v>63</v>
      </c>
      <c r="B28" s="10">
        <v>6.95</v>
      </c>
      <c r="C28" s="10">
        <v>6.58</v>
      </c>
      <c r="D28" s="10">
        <v>6.42</v>
      </c>
      <c r="E28" s="10">
        <v>5.96</v>
      </c>
      <c r="F28" s="10">
        <v>5.58</v>
      </c>
      <c r="G28" s="10">
        <v>5.48</v>
      </c>
      <c r="H28" s="10">
        <v>4.51</v>
      </c>
      <c r="I28" s="10">
        <v>4.01</v>
      </c>
      <c r="J28" s="10">
        <v>4.11</v>
      </c>
      <c r="K28" s="10">
        <v>4.66</v>
      </c>
      <c r="L28" s="10">
        <v>4.41</v>
      </c>
      <c r="M28" s="10">
        <v>3.51</v>
      </c>
      <c r="N28" s="10"/>
      <c r="O28" s="10">
        <f t="shared" si="0"/>
        <v>6.650000000000001</v>
      </c>
      <c r="P28" s="10">
        <f t="shared" si="1"/>
        <v>5.673333333333333</v>
      </c>
      <c r="Q28" s="10">
        <f t="shared" si="2"/>
        <v>4.21</v>
      </c>
      <c r="R28" s="10">
        <f t="shared" si="3"/>
        <v>4.193333333333333</v>
      </c>
      <c r="S28" s="10" t="s">
        <v>23</v>
      </c>
      <c r="T28" s="10">
        <f t="shared" si="4"/>
        <v>5.181666666666666</v>
      </c>
      <c r="U28" s="10">
        <f t="shared" si="5"/>
        <v>6.300833333333333</v>
      </c>
    </row>
    <row r="29" spans="1:21" s="6" customFormat="1" ht="12">
      <c r="A29" s="11" t="s">
        <v>22</v>
      </c>
      <c r="B29" s="10">
        <v>3.59</v>
      </c>
      <c r="C29" s="10">
        <v>3.66</v>
      </c>
      <c r="D29" s="10">
        <v>3.78</v>
      </c>
      <c r="E29" s="10">
        <v>3.37</v>
      </c>
      <c r="F29" s="10">
        <v>2.77</v>
      </c>
      <c r="G29" s="10">
        <v>2.74</v>
      </c>
      <c r="H29" s="10">
        <v>3.15</v>
      </c>
      <c r="I29" s="10">
        <v>4.35</v>
      </c>
      <c r="J29" s="10">
        <v>5.14</v>
      </c>
      <c r="K29" s="10">
        <v>5.01</v>
      </c>
      <c r="L29" s="10">
        <v>5.53</v>
      </c>
      <c r="M29" s="10">
        <v>5.37</v>
      </c>
      <c r="N29" s="12" t="s">
        <v>14</v>
      </c>
      <c r="O29" s="10">
        <f>AVERAGE(B29:D29)</f>
        <v>3.6766666666666663</v>
      </c>
      <c r="P29" s="10">
        <f>AVERAGE(E29:G29)</f>
        <v>2.9600000000000004</v>
      </c>
      <c r="Q29" s="10">
        <f>AVERAGE(H29:J29)</f>
        <v>4.213333333333334</v>
      </c>
      <c r="R29" s="10">
        <f>AVERAGE(K29:M29)</f>
        <v>5.303333333333334</v>
      </c>
      <c r="S29" s="12" t="s">
        <v>23</v>
      </c>
      <c r="T29" s="10">
        <f>AVERAGE(B29:M29)</f>
        <v>4.038333333333333</v>
      </c>
      <c r="U29" s="10">
        <v>3.76</v>
      </c>
    </row>
    <row r="30" spans="1:21" s="6" customFormat="1" ht="12">
      <c r="A30" s="11" t="s">
        <v>24</v>
      </c>
      <c r="B30" s="10">
        <v>4.87</v>
      </c>
      <c r="C30" s="10">
        <v>5.55</v>
      </c>
      <c r="D30" s="10">
        <v>7.07</v>
      </c>
      <c r="E30" s="10">
        <v>8.36</v>
      </c>
      <c r="F30" s="10">
        <v>7.64</v>
      </c>
      <c r="G30" s="10">
        <v>6.36</v>
      </c>
      <c r="H30" s="10">
        <v>5.58</v>
      </c>
      <c r="I30" s="10">
        <v>5.5</v>
      </c>
      <c r="J30" s="10">
        <v>4.67</v>
      </c>
      <c r="K30" s="10">
        <v>5.42</v>
      </c>
      <c r="L30" s="10">
        <v>5.93</v>
      </c>
      <c r="M30" s="10">
        <v>5.66</v>
      </c>
      <c r="N30" s="12" t="s">
        <v>14</v>
      </c>
      <c r="O30" s="10">
        <f>AVERAGE(B30:D30)</f>
        <v>5.830000000000001</v>
      </c>
      <c r="P30" s="10">
        <f>AVERAGE(E30:G30)</f>
        <v>7.453333333333333</v>
      </c>
      <c r="Q30" s="10">
        <f>AVERAGE(H30:J30)</f>
        <v>5.25</v>
      </c>
      <c r="R30" s="10">
        <f>AVERAGE(K30:M30)</f>
        <v>5.669999999999999</v>
      </c>
      <c r="S30" s="12" t="s">
        <v>23</v>
      </c>
      <c r="T30" s="10">
        <f>AVERAGE(B30:M30)</f>
        <v>6.050833333333333</v>
      </c>
      <c r="U30" s="10">
        <f>(+O30+P30+Q30+R29)/4</f>
        <v>5.959166666666667</v>
      </c>
    </row>
    <row r="31" spans="1:21" s="6" customFormat="1" ht="12">
      <c r="A31" s="11" t="s">
        <v>25</v>
      </c>
      <c r="B31" s="10">
        <v>6.47</v>
      </c>
      <c r="C31" s="10">
        <v>7.32</v>
      </c>
      <c r="D31" s="10">
        <v>7.51</v>
      </c>
      <c r="E31" s="10">
        <v>6.64</v>
      </c>
      <c r="F31" s="10">
        <v>6.71</v>
      </c>
      <c r="G31" s="10">
        <v>6.4</v>
      </c>
      <c r="H31" s="10">
        <v>6.03</v>
      </c>
      <c r="I31" s="10">
        <v>5.57</v>
      </c>
      <c r="J31" s="10">
        <v>5.79</v>
      </c>
      <c r="K31" s="10">
        <v>6.6</v>
      </c>
      <c r="L31" s="10">
        <v>7.28</v>
      </c>
      <c r="M31" s="10">
        <v>8.25</v>
      </c>
      <c r="N31" s="12" t="s">
        <v>14</v>
      </c>
      <c r="O31" s="10">
        <f>AVERAGE(B31:D31)</f>
        <v>7.099999999999999</v>
      </c>
      <c r="P31" s="10">
        <f>AVERAGE(E31:G31)</f>
        <v>6.583333333333333</v>
      </c>
      <c r="Q31" s="10">
        <f>AVERAGE(H31:J31)</f>
        <v>5.796666666666667</v>
      </c>
      <c r="R31" s="10">
        <f>AVERAGE(K31:M31)</f>
        <v>7.376666666666666</v>
      </c>
      <c r="S31" s="12" t="s">
        <v>23</v>
      </c>
      <c r="T31" s="10">
        <f>AVERAGE(B31:M31)</f>
        <v>6.714166666666666</v>
      </c>
      <c r="U31" s="10">
        <f>(+O31+P31+Q31+R30)/4</f>
        <v>6.287499999999999</v>
      </c>
    </row>
    <row r="32" spans="1:21" s="6" customFormat="1" ht="12">
      <c r="A32" s="11" t="s">
        <v>26</v>
      </c>
      <c r="B32" s="10">
        <v>9.64</v>
      </c>
      <c r="C32" s="10">
        <v>8.4</v>
      </c>
      <c r="D32" s="10">
        <v>8.48</v>
      </c>
      <c r="E32" s="10">
        <v>8.49</v>
      </c>
      <c r="F32" s="10">
        <v>8.85</v>
      </c>
      <c r="G32" s="10">
        <v>10.52</v>
      </c>
      <c r="H32" s="10">
        <v>14.04</v>
      </c>
      <c r="I32" s="10">
        <v>11.09</v>
      </c>
      <c r="J32" s="10">
        <v>10.18</v>
      </c>
      <c r="K32" s="10">
        <v>10.29</v>
      </c>
      <c r="L32" s="10">
        <v>10.82</v>
      </c>
      <c r="M32" s="10">
        <v>11.28</v>
      </c>
      <c r="N32" s="12" t="s">
        <v>14</v>
      </c>
      <c r="O32" s="10">
        <v>8.84</v>
      </c>
      <c r="P32" s="10">
        <f>AVERAGE(E32:G32)</f>
        <v>9.286666666666667</v>
      </c>
      <c r="Q32" s="10">
        <f>AVERAGE(H32:J32)</f>
        <v>11.770000000000001</v>
      </c>
      <c r="R32" s="10">
        <v>10.7966666666667</v>
      </c>
      <c r="S32" s="12" t="s">
        <v>14</v>
      </c>
      <c r="T32" s="10">
        <v>10.1733333333333</v>
      </c>
      <c r="U32" s="10">
        <f>(+O32+P32+Q32+R31)/4</f>
        <v>9.318333333333333</v>
      </c>
    </row>
    <row r="33" spans="1:21" s="6" customFormat="1" ht="12">
      <c r="A33" s="11" t="s">
        <v>27</v>
      </c>
      <c r="B33" s="10">
        <v>9.69</v>
      </c>
      <c r="C33" s="10">
        <v>10.49</v>
      </c>
      <c r="D33" s="10">
        <v>11.54</v>
      </c>
      <c r="E33" s="10">
        <v>12.14</v>
      </c>
      <c r="F33" s="10">
        <v>11.93</v>
      </c>
      <c r="G33" s="10">
        <v>12.63</v>
      </c>
      <c r="H33" s="10">
        <v>14.01</v>
      </c>
      <c r="I33" s="10">
        <v>13.96</v>
      </c>
      <c r="J33" s="10">
        <v>14.13</v>
      </c>
      <c r="K33" s="10">
        <v>14.42</v>
      </c>
      <c r="L33" s="10">
        <v>15.02</v>
      </c>
      <c r="M33" s="10">
        <v>13.52</v>
      </c>
      <c r="N33" s="12" t="s">
        <v>14</v>
      </c>
      <c r="O33" s="10">
        <v>10.5733333333333</v>
      </c>
      <c r="P33" s="10">
        <f>AVERAGE(E33:G33)</f>
        <v>12.233333333333334</v>
      </c>
      <c r="Q33" s="10">
        <f>AVERAGE(H33:J33)</f>
        <v>14.033333333333333</v>
      </c>
      <c r="R33" s="10">
        <v>14.32</v>
      </c>
      <c r="S33" s="12" t="s">
        <v>14</v>
      </c>
      <c r="T33" s="10">
        <v>12.79</v>
      </c>
      <c r="U33" s="10">
        <f>(+O33+P33+Q33+R32)/4</f>
        <v>11.909166666666668</v>
      </c>
    </row>
    <row r="34" spans="1:21" s="6" customFormat="1" ht="12">
      <c r="A34" s="11" t="s">
        <v>28</v>
      </c>
      <c r="B34" s="10">
        <v>14.38</v>
      </c>
      <c r="C34" s="10">
        <v>14.63</v>
      </c>
      <c r="D34" s="10">
        <v>15.39</v>
      </c>
      <c r="E34" s="10">
        <v>15.24</v>
      </c>
      <c r="F34" s="10">
        <v>14.62</v>
      </c>
      <c r="G34" s="10">
        <v>12.99</v>
      </c>
      <c r="H34" s="10">
        <v>11.92</v>
      </c>
      <c r="I34" s="10">
        <v>10.92</v>
      </c>
      <c r="J34" s="10">
        <v>11</v>
      </c>
      <c r="K34" s="10">
        <v>9.77</v>
      </c>
      <c r="L34" s="10">
        <v>10</v>
      </c>
      <c r="M34" s="10">
        <v>9.72</v>
      </c>
      <c r="N34" s="12" t="s">
        <v>14</v>
      </c>
      <c r="O34" s="10">
        <v>14.8</v>
      </c>
      <c r="P34" s="10">
        <f aca="true" t="shared" si="6" ref="P34:P44">AVERAGE(E34:G34)</f>
        <v>14.283333333333333</v>
      </c>
      <c r="Q34" s="10">
        <f aca="true" t="shared" si="7" ref="Q34:Q44">AVERAGE(H34:J34)</f>
        <v>11.280000000000001</v>
      </c>
      <c r="R34" s="10">
        <v>9.83</v>
      </c>
      <c r="S34" s="12" t="s">
        <v>14</v>
      </c>
      <c r="T34" s="10">
        <f aca="true" t="shared" si="8" ref="T34:T43">AVERAGE(B34:M34)</f>
        <v>12.548333333333334</v>
      </c>
      <c r="U34" s="10">
        <v>13.67</v>
      </c>
    </row>
    <row r="35" spans="1:21" s="6" customFormat="1" ht="12">
      <c r="A35" s="11" t="s">
        <v>29</v>
      </c>
      <c r="B35" s="10">
        <v>8.88</v>
      </c>
      <c r="C35" s="10">
        <v>8.57</v>
      </c>
      <c r="D35" s="10">
        <v>9.22</v>
      </c>
      <c r="E35" s="10">
        <v>8.55</v>
      </c>
      <c r="F35" s="10">
        <v>7.88</v>
      </c>
      <c r="G35" s="10">
        <v>9.37</v>
      </c>
      <c r="H35" s="10">
        <v>10.26</v>
      </c>
      <c r="I35" s="10">
        <v>9.45</v>
      </c>
      <c r="J35" s="10">
        <v>9.39</v>
      </c>
      <c r="K35" s="10">
        <v>9.1</v>
      </c>
      <c r="L35" s="10">
        <v>8.79</v>
      </c>
      <c r="M35" s="10">
        <v>9.03</v>
      </c>
      <c r="N35" s="12" t="s">
        <v>14</v>
      </c>
      <c r="O35" s="10">
        <v>8.89</v>
      </c>
      <c r="P35" s="10">
        <f t="shared" si="6"/>
        <v>8.6</v>
      </c>
      <c r="Q35" s="10">
        <f t="shared" si="7"/>
        <v>9.700000000000001</v>
      </c>
      <c r="R35" s="10">
        <f>SUM(K35:M35)/3</f>
        <v>8.973333333333334</v>
      </c>
      <c r="S35" s="12" t="s">
        <v>14</v>
      </c>
      <c r="T35" s="10">
        <f t="shared" si="8"/>
        <v>9.040833333333332</v>
      </c>
      <c r="U35" s="10">
        <f aca="true" t="shared" si="9" ref="U35:U43">(+O35+P35+Q35+R34)/4</f>
        <v>9.255</v>
      </c>
    </row>
    <row r="36" spans="1:21" s="6" customFormat="1" ht="12">
      <c r="A36" s="11" t="s">
        <v>30</v>
      </c>
      <c r="B36" s="10">
        <v>8.43</v>
      </c>
      <c r="C36" s="10">
        <v>8.06</v>
      </c>
      <c r="D36" s="10">
        <v>8.22</v>
      </c>
      <c r="E36" s="10">
        <v>9.53</v>
      </c>
      <c r="F36" s="10">
        <v>9.62</v>
      </c>
      <c r="G36" s="10">
        <v>10.52</v>
      </c>
      <c r="H36" s="10">
        <v>10.3</v>
      </c>
      <c r="I36" s="10">
        <v>9.78</v>
      </c>
      <c r="J36" s="10">
        <v>9.28</v>
      </c>
      <c r="K36" s="10">
        <v>8.66</v>
      </c>
      <c r="L36" s="10">
        <v>8.54</v>
      </c>
      <c r="M36" s="10">
        <v>8.15</v>
      </c>
      <c r="N36" s="12" t="s">
        <v>14</v>
      </c>
      <c r="O36" s="10">
        <v>8.23666666666667</v>
      </c>
      <c r="P36" s="10">
        <f t="shared" si="6"/>
        <v>9.889999999999999</v>
      </c>
      <c r="Q36" s="10">
        <f t="shared" si="7"/>
        <v>9.786666666666667</v>
      </c>
      <c r="R36" s="10">
        <f>SUM(K36:M36)/3</f>
        <v>8.450000000000001</v>
      </c>
      <c r="S36" s="12" t="s">
        <v>14</v>
      </c>
      <c r="T36" s="10">
        <f t="shared" si="8"/>
        <v>9.090833333333334</v>
      </c>
      <c r="U36" s="10">
        <f t="shared" si="9"/>
        <v>9.221666666666668</v>
      </c>
    </row>
    <row r="37" spans="1:21" s="6" customFormat="1" ht="12">
      <c r="A37" s="11" t="s">
        <v>31</v>
      </c>
      <c r="B37" s="10">
        <v>8.27</v>
      </c>
      <c r="C37" s="10">
        <v>8.61</v>
      </c>
      <c r="D37" s="10">
        <v>10.75</v>
      </c>
      <c r="E37" s="10">
        <v>11.3</v>
      </c>
      <c r="F37" s="10">
        <v>11.87</v>
      </c>
      <c r="G37" s="10">
        <v>10.35</v>
      </c>
      <c r="H37" s="10">
        <v>9.6</v>
      </c>
      <c r="I37" s="10">
        <v>9.3</v>
      </c>
      <c r="J37" s="10">
        <v>9.52</v>
      </c>
      <c r="K37" s="10">
        <v>10.27</v>
      </c>
      <c r="L37" s="10">
        <v>10.1</v>
      </c>
      <c r="M37" s="10">
        <v>10.47</v>
      </c>
      <c r="N37" s="12" t="s">
        <v>14</v>
      </c>
      <c r="O37" s="10">
        <f aca="true" t="shared" si="10" ref="O37:O45">AVERAGE(B37:D37)</f>
        <v>9.209999999999999</v>
      </c>
      <c r="P37" s="10">
        <f t="shared" si="6"/>
        <v>11.173333333333334</v>
      </c>
      <c r="Q37" s="10">
        <f t="shared" si="7"/>
        <v>9.473333333333333</v>
      </c>
      <c r="R37" s="10">
        <f aca="true" t="shared" si="11" ref="R37:R43">AVERAGE(K37:M37)</f>
        <v>10.28</v>
      </c>
      <c r="S37" s="12" t="s">
        <v>14</v>
      </c>
      <c r="T37" s="10">
        <f t="shared" si="8"/>
        <v>10.034166666666666</v>
      </c>
      <c r="U37" s="10">
        <f t="shared" si="9"/>
        <v>9.576666666666666</v>
      </c>
    </row>
    <row r="38" spans="1:21" s="6" customFormat="1" ht="12">
      <c r="A38" s="11" t="s">
        <v>32</v>
      </c>
      <c r="B38" s="10">
        <v>10.29</v>
      </c>
      <c r="C38" s="10">
        <v>10.8</v>
      </c>
      <c r="D38" s="10">
        <v>11.71</v>
      </c>
      <c r="E38" s="10">
        <v>11.1</v>
      </c>
      <c r="F38" s="10">
        <v>11.79</v>
      </c>
      <c r="G38" s="10">
        <v>12.04</v>
      </c>
      <c r="H38" s="10">
        <v>11.73</v>
      </c>
      <c r="I38" s="10">
        <v>12.05</v>
      </c>
      <c r="J38" s="10">
        <v>12.62</v>
      </c>
      <c r="K38" s="10">
        <v>12.75</v>
      </c>
      <c r="L38" s="10">
        <v>13.88</v>
      </c>
      <c r="M38" s="10">
        <v>14.76</v>
      </c>
      <c r="N38" s="12" t="s">
        <v>14</v>
      </c>
      <c r="O38" s="10">
        <f t="shared" si="10"/>
        <v>10.933333333333332</v>
      </c>
      <c r="P38" s="10">
        <f t="shared" si="6"/>
        <v>11.643333333333333</v>
      </c>
      <c r="Q38" s="10">
        <f t="shared" si="7"/>
        <v>12.133333333333333</v>
      </c>
      <c r="R38" s="10">
        <f t="shared" si="11"/>
        <v>13.796666666666667</v>
      </c>
      <c r="S38" s="12" t="s">
        <v>14</v>
      </c>
      <c r="T38" s="10">
        <f t="shared" si="8"/>
        <v>12.126666666666665</v>
      </c>
      <c r="U38" s="10">
        <f t="shared" si="9"/>
        <v>11.247499999999999</v>
      </c>
    </row>
    <row r="39" spans="1:21" s="6" customFormat="1" ht="12">
      <c r="A39" s="11" t="s">
        <v>33</v>
      </c>
      <c r="B39" s="10">
        <v>14.87</v>
      </c>
      <c r="C39" s="10">
        <v>14.43</v>
      </c>
      <c r="D39" s="10">
        <v>14.58</v>
      </c>
      <c r="E39" s="10">
        <v>13.63</v>
      </c>
      <c r="F39" s="10">
        <v>13.49</v>
      </c>
      <c r="G39" s="10">
        <v>13.99</v>
      </c>
      <c r="H39" s="10">
        <v>13.46</v>
      </c>
      <c r="I39" s="10">
        <v>13.75</v>
      </c>
      <c r="J39" s="10">
        <v>12.72</v>
      </c>
      <c r="K39" s="10">
        <v>11.94</v>
      </c>
      <c r="L39" s="10">
        <v>11.96</v>
      </c>
      <c r="M39" s="10">
        <v>12.4</v>
      </c>
      <c r="N39" s="12" t="s">
        <v>14</v>
      </c>
      <c r="O39" s="10">
        <f t="shared" si="10"/>
        <v>14.626666666666665</v>
      </c>
      <c r="P39" s="10">
        <f t="shared" si="6"/>
        <v>13.703333333333333</v>
      </c>
      <c r="Q39" s="10">
        <f t="shared" si="7"/>
        <v>13.31</v>
      </c>
      <c r="R39" s="10">
        <f t="shared" si="11"/>
        <v>12.1</v>
      </c>
      <c r="S39" s="12" t="s">
        <v>14</v>
      </c>
      <c r="T39" s="10">
        <f t="shared" si="8"/>
        <v>13.435</v>
      </c>
      <c r="U39" s="10">
        <f t="shared" si="9"/>
        <v>13.859166666666667</v>
      </c>
    </row>
    <row r="40" spans="1:21" s="6" customFormat="1" ht="12">
      <c r="A40" s="11" t="s">
        <v>34</v>
      </c>
      <c r="B40" s="10">
        <v>12.57</v>
      </c>
      <c r="C40" s="10">
        <v>12.97</v>
      </c>
      <c r="D40" s="10">
        <v>13.07</v>
      </c>
      <c r="E40" s="10">
        <v>12.43</v>
      </c>
      <c r="F40" s="10">
        <v>11.94</v>
      </c>
      <c r="G40" s="10">
        <v>12.54</v>
      </c>
      <c r="H40" s="10">
        <v>12.83</v>
      </c>
      <c r="I40" s="10">
        <v>12.33</v>
      </c>
      <c r="J40" s="10">
        <v>11.87</v>
      </c>
      <c r="K40" s="10">
        <v>11.65</v>
      </c>
      <c r="L40" s="10">
        <v>11.29</v>
      </c>
      <c r="M40" s="10">
        <v>11.38</v>
      </c>
      <c r="N40" s="12" t="s">
        <v>14</v>
      </c>
      <c r="O40" s="10">
        <f t="shared" si="10"/>
        <v>12.87</v>
      </c>
      <c r="P40" s="10">
        <f t="shared" si="6"/>
        <v>12.303333333333333</v>
      </c>
      <c r="Q40" s="10">
        <f t="shared" si="7"/>
        <v>12.343333333333334</v>
      </c>
      <c r="R40" s="10">
        <f t="shared" si="11"/>
        <v>11.44</v>
      </c>
      <c r="S40" s="12" t="s">
        <v>14</v>
      </c>
      <c r="T40" s="10">
        <f t="shared" si="8"/>
        <v>12.239166666666668</v>
      </c>
      <c r="U40" s="10">
        <f t="shared" si="9"/>
        <v>12.404166666666667</v>
      </c>
    </row>
    <row r="41" spans="1:21" s="6" customFormat="1" ht="12">
      <c r="A41" s="11" t="s">
        <v>35</v>
      </c>
      <c r="B41" s="10">
        <v>11.13</v>
      </c>
      <c r="C41" s="10">
        <v>11.06</v>
      </c>
      <c r="D41" s="10">
        <v>11.17</v>
      </c>
      <c r="E41" s="10">
        <v>11.5</v>
      </c>
      <c r="F41" s="10">
        <v>11.54</v>
      </c>
      <c r="G41" s="10">
        <v>12.02</v>
      </c>
      <c r="H41" s="10">
        <v>12.13</v>
      </c>
      <c r="I41" s="10">
        <v>12.54</v>
      </c>
      <c r="J41" s="10">
        <v>12.65</v>
      </c>
      <c r="K41" s="10">
        <v>12.86</v>
      </c>
      <c r="L41" s="10">
        <v>13.19</v>
      </c>
      <c r="M41" s="10">
        <v>12.9</v>
      </c>
      <c r="N41" s="12" t="s">
        <v>14</v>
      </c>
      <c r="O41" s="10">
        <f t="shared" si="10"/>
        <v>11.12</v>
      </c>
      <c r="P41" s="10">
        <f t="shared" si="6"/>
        <v>11.686666666666667</v>
      </c>
      <c r="Q41" s="10">
        <f t="shared" si="7"/>
        <v>12.44</v>
      </c>
      <c r="R41" s="10">
        <f t="shared" si="11"/>
        <v>12.983333333333333</v>
      </c>
      <c r="S41" s="12" t="s">
        <v>14</v>
      </c>
      <c r="T41" s="10">
        <f t="shared" si="8"/>
        <v>12.057500000000003</v>
      </c>
      <c r="U41" s="10">
        <f t="shared" si="9"/>
        <v>11.671666666666665</v>
      </c>
    </row>
    <row r="42" spans="1:21" s="6" customFormat="1" ht="12">
      <c r="A42" s="13" t="s">
        <v>36</v>
      </c>
      <c r="B42" s="14">
        <v>11.71</v>
      </c>
      <c r="C42" s="14">
        <v>11.06</v>
      </c>
      <c r="D42" s="14">
        <v>10.66</v>
      </c>
      <c r="E42" s="14">
        <v>10.27</v>
      </c>
      <c r="F42" s="14">
        <v>10.17</v>
      </c>
      <c r="G42" s="14">
        <v>9.33</v>
      </c>
      <c r="H42" s="14">
        <v>9.7</v>
      </c>
      <c r="I42" s="14">
        <v>9.5</v>
      </c>
      <c r="J42" s="14">
        <v>8.21</v>
      </c>
      <c r="K42" s="14">
        <v>8.24</v>
      </c>
      <c r="L42" s="14">
        <v>8.73</v>
      </c>
      <c r="M42" s="14">
        <v>8.59</v>
      </c>
      <c r="N42" s="15" t="s">
        <v>14</v>
      </c>
      <c r="O42" s="14">
        <f t="shared" si="10"/>
        <v>11.143333333333336</v>
      </c>
      <c r="P42" s="14">
        <f t="shared" si="6"/>
        <v>9.923333333333332</v>
      </c>
      <c r="Q42" s="14">
        <f t="shared" si="7"/>
        <v>9.136666666666667</v>
      </c>
      <c r="R42" s="14">
        <f t="shared" si="11"/>
        <v>8.52</v>
      </c>
      <c r="S42" s="15" t="s">
        <v>14</v>
      </c>
      <c r="T42" s="10">
        <f t="shared" si="8"/>
        <v>9.680833333333334</v>
      </c>
      <c r="U42" s="14">
        <f t="shared" si="9"/>
        <v>10.796666666666667</v>
      </c>
    </row>
    <row r="43" spans="1:22" s="6" customFormat="1" ht="12">
      <c r="A43" s="16" t="s">
        <v>37</v>
      </c>
      <c r="B43" s="14">
        <v>8.4</v>
      </c>
      <c r="C43" s="14">
        <v>7.05</v>
      </c>
      <c r="D43" s="14">
        <v>6.11</v>
      </c>
      <c r="E43" s="14">
        <v>5.44</v>
      </c>
      <c r="F43" s="14">
        <v>5.83</v>
      </c>
      <c r="G43" s="14">
        <v>6.67</v>
      </c>
      <c r="H43" s="14">
        <v>6.11</v>
      </c>
      <c r="I43" s="14">
        <v>6.39</v>
      </c>
      <c r="J43" s="14">
        <v>6.98</v>
      </c>
      <c r="K43" s="14">
        <v>6.9</v>
      </c>
      <c r="L43" s="14">
        <v>6.54</v>
      </c>
      <c r="M43" s="14">
        <v>6</v>
      </c>
      <c r="N43" s="15" t="s">
        <v>14</v>
      </c>
      <c r="O43" s="14">
        <f t="shared" si="10"/>
        <v>7.1866666666666665</v>
      </c>
      <c r="P43" s="14">
        <f t="shared" si="6"/>
        <v>5.9799999999999995</v>
      </c>
      <c r="Q43" s="14">
        <f t="shared" si="7"/>
        <v>6.493333333333333</v>
      </c>
      <c r="R43" s="14">
        <f t="shared" si="11"/>
        <v>6.48</v>
      </c>
      <c r="S43" s="15" t="s">
        <v>14</v>
      </c>
      <c r="T43" s="14">
        <f t="shared" si="8"/>
        <v>6.535000000000001</v>
      </c>
      <c r="U43" s="14">
        <f t="shared" si="9"/>
        <v>7.045</v>
      </c>
      <c r="V43" s="17"/>
    </row>
    <row r="44" spans="1:22" s="6" customFormat="1" ht="12">
      <c r="A44" s="16" t="s">
        <v>38</v>
      </c>
      <c r="B44" s="14">
        <v>5.64</v>
      </c>
      <c r="C44" s="14">
        <v>5.51</v>
      </c>
      <c r="D44" s="14">
        <v>5.54</v>
      </c>
      <c r="E44" s="14">
        <v>6.48</v>
      </c>
      <c r="F44" s="14">
        <v>7.33</v>
      </c>
      <c r="G44" s="14">
        <v>8.72</v>
      </c>
      <c r="H44" s="14">
        <v>10.18</v>
      </c>
      <c r="I44" s="14">
        <v>11.14</v>
      </c>
      <c r="J44" s="14">
        <v>10.35</v>
      </c>
      <c r="K44" s="14">
        <v>10.96</v>
      </c>
      <c r="L44" s="14">
        <v>10.02</v>
      </c>
      <c r="M44" s="14">
        <v>10.23</v>
      </c>
      <c r="N44" s="15" t="s">
        <v>14</v>
      </c>
      <c r="O44" s="14">
        <f t="shared" si="10"/>
        <v>5.563333333333333</v>
      </c>
      <c r="P44" s="14">
        <f t="shared" si="6"/>
        <v>7.510000000000001</v>
      </c>
      <c r="Q44" s="14">
        <f t="shared" si="7"/>
        <v>10.556666666666667</v>
      </c>
      <c r="R44" s="14">
        <f aca="true" t="shared" si="12" ref="R44:R51">AVERAGE(K44:M44)</f>
        <v>10.403333333333334</v>
      </c>
      <c r="S44" s="15" t="s">
        <v>14</v>
      </c>
      <c r="T44" s="14">
        <f>AVERAGE(B44:M44)</f>
        <v>8.508333333333333</v>
      </c>
      <c r="U44" s="14">
        <f>(+O44+P44+Q44+R43)/4</f>
        <v>7.527500000000001</v>
      </c>
      <c r="V44" s="17"/>
    </row>
    <row r="45" spans="1:21" s="17" customFormat="1" ht="12">
      <c r="A45" s="16">
        <v>2001</v>
      </c>
      <c r="B45" s="14">
        <v>10.63</v>
      </c>
      <c r="C45" s="14">
        <v>10.26</v>
      </c>
      <c r="D45" s="14">
        <v>9.64</v>
      </c>
      <c r="E45" s="14">
        <v>9.27</v>
      </c>
      <c r="F45" s="14">
        <v>9.96</v>
      </c>
      <c r="G45" s="14">
        <v>9.8</v>
      </c>
      <c r="H45" s="14">
        <v>9.48</v>
      </c>
      <c r="I45" s="14">
        <v>8.77</v>
      </c>
      <c r="J45" s="14">
        <v>8.6</v>
      </c>
      <c r="K45" s="14">
        <v>7.15</v>
      </c>
      <c r="L45" s="14">
        <v>7.8</v>
      </c>
      <c r="M45" s="14">
        <v>8.02</v>
      </c>
      <c r="N45" s="15" t="s">
        <v>14</v>
      </c>
      <c r="O45" s="14">
        <f t="shared" si="10"/>
        <v>10.176666666666668</v>
      </c>
      <c r="P45" s="14">
        <f aca="true" t="shared" si="13" ref="P45:P51">AVERAGE(E45:G45)</f>
        <v>9.676666666666668</v>
      </c>
      <c r="Q45" s="14">
        <f aca="true" t="shared" si="14" ref="Q45:Q51">AVERAGE(H45:J45)</f>
        <v>8.950000000000001</v>
      </c>
      <c r="R45" s="14">
        <f t="shared" si="12"/>
        <v>7.656666666666666</v>
      </c>
      <c r="S45" s="15"/>
      <c r="T45" s="14">
        <f>AVERAGE(B45:M45)</f>
        <v>9.115</v>
      </c>
      <c r="U45" s="14">
        <f>(+O45+P45+Q45+R44)/4</f>
        <v>9.801666666666668</v>
      </c>
    </row>
    <row r="46" spans="1:21" s="17" customFormat="1" ht="12">
      <c r="A46" s="16">
        <v>2002</v>
      </c>
      <c r="B46" s="14">
        <v>7.96</v>
      </c>
      <c r="C46" s="14">
        <v>6.81</v>
      </c>
      <c r="D46" s="14">
        <v>7.27</v>
      </c>
      <c r="E46" s="14">
        <v>7.12</v>
      </c>
      <c r="F46" s="14">
        <v>7.33</v>
      </c>
      <c r="G46" s="14">
        <v>7.07</v>
      </c>
      <c r="H46" s="14">
        <v>8.02</v>
      </c>
      <c r="I46" s="14">
        <v>7.86</v>
      </c>
      <c r="J46" s="14">
        <v>8.54</v>
      </c>
      <c r="K46" s="14">
        <v>8.84</v>
      </c>
      <c r="L46" s="14">
        <v>8.87</v>
      </c>
      <c r="M46" s="14">
        <v>8.81</v>
      </c>
      <c r="N46" s="15"/>
      <c r="O46" s="14">
        <f aca="true" t="shared" si="15" ref="O46:O52">AVERAGE(B46:D46)</f>
        <v>7.346666666666667</v>
      </c>
      <c r="P46" s="14">
        <f t="shared" si="13"/>
        <v>7.173333333333333</v>
      </c>
      <c r="Q46" s="14">
        <f t="shared" si="14"/>
        <v>8.139999999999999</v>
      </c>
      <c r="R46" s="14">
        <f t="shared" si="12"/>
        <v>8.840000000000002</v>
      </c>
      <c r="S46" s="15"/>
      <c r="T46" s="14">
        <f>AVERAGE(B46:M46)</f>
        <v>7.875</v>
      </c>
      <c r="U46" s="14">
        <f aca="true" t="shared" si="16" ref="U46:U51">(R45+O46+P46+Q46)/4</f>
        <v>7.579166666666666</v>
      </c>
    </row>
    <row r="47" spans="1:21" s="17" customFormat="1" ht="12">
      <c r="A47" s="16">
        <v>2003</v>
      </c>
      <c r="B47" s="14">
        <v>8.56</v>
      </c>
      <c r="C47" s="14">
        <v>9.14</v>
      </c>
      <c r="D47" s="14">
        <v>8.5</v>
      </c>
      <c r="E47" s="14">
        <v>7.92</v>
      </c>
      <c r="F47" s="14">
        <v>7.41</v>
      </c>
      <c r="G47" s="14">
        <v>6.85</v>
      </c>
      <c r="H47" s="14">
        <v>7.18</v>
      </c>
      <c r="I47" s="14">
        <v>7.3</v>
      </c>
      <c r="J47" s="14">
        <v>6.7</v>
      </c>
      <c r="K47" s="14">
        <v>6.74</v>
      </c>
      <c r="L47" s="14">
        <v>6.83</v>
      </c>
      <c r="M47" s="14">
        <v>6.95</v>
      </c>
      <c r="N47" s="15"/>
      <c r="O47" s="14">
        <f t="shared" si="15"/>
        <v>8.733333333333334</v>
      </c>
      <c r="P47" s="14">
        <f t="shared" si="13"/>
        <v>7.3933333333333335</v>
      </c>
      <c r="Q47" s="14">
        <f t="shared" si="14"/>
        <v>7.06</v>
      </c>
      <c r="R47" s="14">
        <f t="shared" si="12"/>
        <v>6.84</v>
      </c>
      <c r="S47" s="15"/>
      <c r="T47" s="14">
        <f>AVERAGE(B47:M47)</f>
        <v>7.506666666666667</v>
      </c>
      <c r="U47" s="14">
        <f t="shared" si="16"/>
        <v>8.006666666666668</v>
      </c>
    </row>
    <row r="48" spans="1:21" s="17" customFormat="1" ht="12">
      <c r="A48" s="16">
        <v>2004</v>
      </c>
      <c r="B48" s="14">
        <v>6.42</v>
      </c>
      <c r="C48" s="14">
        <v>7.01</v>
      </c>
      <c r="D48" s="14">
        <v>8.23</v>
      </c>
      <c r="E48" s="14">
        <v>8.21</v>
      </c>
      <c r="F48" s="14">
        <v>8.08</v>
      </c>
      <c r="G48" s="14">
        <v>8.41</v>
      </c>
      <c r="H48" s="14">
        <v>9.19</v>
      </c>
      <c r="I48" s="14">
        <v>8.99</v>
      </c>
      <c r="J48" s="14">
        <v>9.1</v>
      </c>
      <c r="K48" s="14">
        <v>9.84</v>
      </c>
      <c r="L48" s="14">
        <v>9.65</v>
      </c>
      <c r="M48" s="14">
        <v>10.19</v>
      </c>
      <c r="N48" s="15"/>
      <c r="O48" s="14">
        <f t="shared" si="15"/>
        <v>7.22</v>
      </c>
      <c r="P48" s="14">
        <f t="shared" si="13"/>
        <v>8.233333333333333</v>
      </c>
      <c r="Q48" s="14">
        <f t="shared" si="14"/>
        <v>9.093333333333334</v>
      </c>
      <c r="R48" s="14">
        <f t="shared" si="12"/>
        <v>9.893333333333333</v>
      </c>
      <c r="S48" s="15"/>
      <c r="T48" s="14">
        <f>AVERAGE(B48:M48)</f>
        <v>8.61</v>
      </c>
      <c r="U48" s="14">
        <f t="shared" si="16"/>
        <v>7.846666666666666</v>
      </c>
    </row>
    <row r="49" spans="1:21" s="17" customFormat="1" ht="12">
      <c r="A49" s="16">
        <v>2005</v>
      </c>
      <c r="B49" s="14">
        <v>10.33</v>
      </c>
      <c r="C49" s="14">
        <v>10.51</v>
      </c>
      <c r="D49" s="14">
        <v>10.57</v>
      </c>
      <c r="E49" s="14">
        <v>10.19</v>
      </c>
      <c r="F49" s="14">
        <v>10.23</v>
      </c>
      <c r="G49" s="14">
        <v>10.45</v>
      </c>
      <c r="H49" s="14">
        <v>10.89</v>
      </c>
      <c r="I49" s="14">
        <v>11.09</v>
      </c>
      <c r="J49" s="14">
        <v>11.59</v>
      </c>
      <c r="K49" s="14">
        <v>12.4</v>
      </c>
      <c r="L49" s="14">
        <v>12.86</v>
      </c>
      <c r="M49" s="14">
        <v>15.09</v>
      </c>
      <c r="N49" s="15"/>
      <c r="O49" s="14">
        <f t="shared" si="15"/>
        <v>10.47</v>
      </c>
      <c r="P49" s="14">
        <f t="shared" si="13"/>
        <v>10.290000000000001</v>
      </c>
      <c r="Q49" s="14">
        <f t="shared" si="14"/>
        <v>11.19</v>
      </c>
      <c r="R49" s="14">
        <f t="shared" si="12"/>
        <v>13.449999999999998</v>
      </c>
      <c r="S49" s="15"/>
      <c r="T49" s="14">
        <f>AVERAGE(O49:R49)</f>
        <v>11.35</v>
      </c>
      <c r="U49" s="14">
        <f t="shared" si="16"/>
        <v>10.460833333333333</v>
      </c>
    </row>
    <row r="50" spans="1:21" s="17" customFormat="1" ht="12">
      <c r="A50" s="16">
        <v>2006</v>
      </c>
      <c r="B50" s="14">
        <v>17.27</v>
      </c>
      <c r="C50" s="14">
        <v>18.93</v>
      </c>
      <c r="D50" s="14">
        <v>18.01</v>
      </c>
      <c r="E50" s="14">
        <v>18.21</v>
      </c>
      <c r="F50" s="14">
        <v>17.83</v>
      </c>
      <c r="G50" s="14">
        <v>16.19</v>
      </c>
      <c r="H50" s="14">
        <v>16.61</v>
      </c>
      <c r="I50" s="14">
        <v>13.58</v>
      </c>
      <c r="J50" s="14">
        <v>12.42</v>
      </c>
      <c r="K50" s="14">
        <v>12.09</v>
      </c>
      <c r="L50" s="14">
        <v>12.38</v>
      </c>
      <c r="M50" s="14">
        <v>12.47</v>
      </c>
      <c r="N50" s="15"/>
      <c r="O50" s="14">
        <f t="shared" si="15"/>
        <v>18.070000000000004</v>
      </c>
      <c r="P50" s="14">
        <f t="shared" si="13"/>
        <v>17.41</v>
      </c>
      <c r="Q50" s="14">
        <f t="shared" si="14"/>
        <v>14.203333333333333</v>
      </c>
      <c r="R50" s="14">
        <f t="shared" si="12"/>
        <v>12.313333333333333</v>
      </c>
      <c r="S50" s="15"/>
      <c r="T50" s="14">
        <f>AVERAGE(O50:R50)</f>
        <v>15.499166666666667</v>
      </c>
      <c r="U50" s="14">
        <f t="shared" si="16"/>
        <v>15.783333333333335</v>
      </c>
    </row>
    <row r="51" spans="1:21" s="17" customFormat="1" ht="13.5" customHeight="1">
      <c r="A51" s="16">
        <v>2007</v>
      </c>
      <c r="B51" s="14">
        <v>11.85</v>
      </c>
      <c r="C51" s="14">
        <v>11.63</v>
      </c>
      <c r="D51" s="14">
        <v>11.44</v>
      </c>
      <c r="E51" s="14">
        <v>10.85</v>
      </c>
      <c r="F51" s="14">
        <v>10.78</v>
      </c>
      <c r="G51" s="14">
        <v>11.05</v>
      </c>
      <c r="H51" s="14">
        <v>12.18</v>
      </c>
      <c r="I51" s="14">
        <v>11.66</v>
      </c>
      <c r="J51" s="14">
        <v>11.61</v>
      </c>
      <c r="K51" s="14">
        <v>11.86</v>
      </c>
      <c r="L51" s="14">
        <v>11.83</v>
      </c>
      <c r="M51" s="14">
        <v>12.47</v>
      </c>
      <c r="N51" s="15"/>
      <c r="O51" s="14">
        <f t="shared" si="15"/>
        <v>11.64</v>
      </c>
      <c r="P51" s="14">
        <f t="shared" si="13"/>
        <v>10.893333333333333</v>
      </c>
      <c r="Q51" s="14">
        <f t="shared" si="14"/>
        <v>11.816666666666668</v>
      </c>
      <c r="R51" s="14">
        <f t="shared" si="12"/>
        <v>12.053333333333333</v>
      </c>
      <c r="S51" s="15"/>
      <c r="T51" s="14">
        <f>AVERAGE(O51:R51)</f>
        <v>11.600833333333334</v>
      </c>
      <c r="U51" s="14">
        <f t="shared" si="16"/>
        <v>11.665833333333333</v>
      </c>
    </row>
    <row r="52" spans="1:21" s="21" customFormat="1" ht="12">
      <c r="A52" s="18">
        <v>2008</v>
      </c>
      <c r="B52" s="19">
        <v>13.75</v>
      </c>
      <c r="C52" s="19">
        <v>15.157000000000002</v>
      </c>
      <c r="D52" s="19">
        <v>14.6</v>
      </c>
      <c r="E52" s="19">
        <v>13.68</v>
      </c>
      <c r="F52" s="19">
        <v>12.23</v>
      </c>
      <c r="G52" s="19"/>
      <c r="H52" s="19"/>
      <c r="I52" s="19"/>
      <c r="J52" s="19"/>
      <c r="K52" s="19"/>
      <c r="L52" s="19"/>
      <c r="M52" s="19"/>
      <c r="N52" s="20"/>
      <c r="O52" s="19">
        <f t="shared" si="15"/>
        <v>14.502333333333334</v>
      </c>
      <c r="P52" s="19"/>
      <c r="Q52" s="19"/>
      <c r="R52" s="19"/>
      <c r="S52" s="20"/>
      <c r="T52" s="19"/>
      <c r="U52" s="19"/>
    </row>
    <row r="53" spans="1:21" ht="12.7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2.75">
      <c r="A54" s="2" t="s">
        <v>65</v>
      </c>
      <c r="B54" s="3"/>
      <c r="C54" s="3"/>
      <c r="D54" s="3"/>
      <c r="E54" s="3"/>
      <c r="F54" s="3"/>
      <c r="G54" s="3"/>
      <c r="H54" s="3"/>
      <c r="I54" s="3"/>
      <c r="J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ht="12.75">
      <c r="A55" s="22" t="s">
        <v>67</v>
      </c>
    </row>
    <row r="57" ht="12.75">
      <c r="H57" t="s">
        <v>64</v>
      </c>
    </row>
  </sheetData>
  <printOptions/>
  <pageMargins left="0.75" right="0.75" top="1" bottom="1" header="0.5" footer="0.5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3--World raw sugar price, monthly, quarterly, and by calendar and fiscal year 1/ </dc:title>
  <dc:subject/>
  <dc:creator>Stephen Haley</dc:creator>
  <cp:keywords>raw cane sugar, world prices</cp:keywords>
  <dc:description/>
  <cp:lastModifiedBy>oikpclab</cp:lastModifiedBy>
  <cp:lastPrinted>2002-02-28T18:59:53Z</cp:lastPrinted>
  <dcterms:created xsi:type="dcterms:W3CDTF">2001-11-29T16:07:39Z</dcterms:created>
  <dcterms:modified xsi:type="dcterms:W3CDTF">2008-06-23T09:36:17Z</dcterms:modified>
  <cp:category/>
  <cp:version/>
  <cp:contentType/>
  <cp:contentStatus/>
</cp:coreProperties>
</file>